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_Hans_2025\Ritter\Mauternburg_2026\Anmeldungen\"/>
    </mc:Choice>
  </mc:AlternateContent>
  <xr:revisionPtr revIDLastSave="0" documentId="13_ncr:1_{537B0854-6DA8-4E6B-8410-D9C02604040F}" xr6:coauthVersionLast="47" xr6:coauthVersionMax="47" xr10:uidLastSave="{00000000-0000-0000-0000-000000000000}"/>
  <bookViews>
    <workbookView xWindow="-108" yWindow="-108" windowWidth="23256" windowHeight="13896" xr2:uid="{6C3AA478-96EE-42E7-AF79-31FC204E8DF1}"/>
  </bookViews>
  <sheets>
    <sheet name="Leer" sheetId="1" r:id="rId1"/>
  </sheets>
  <definedNames>
    <definedName name="_xlnm.Print_Area" localSheetId="0">Leer!$C$1:$R$37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62" i="1" s="1"/>
  <c r="H30" i="1" s="1"/>
  <c r="H1" i="1" s="1"/>
  <c r="P34" i="1"/>
  <c r="D35" i="1"/>
  <c r="P30" i="1"/>
  <c r="L30" i="1"/>
  <c r="L1" i="1" s="1"/>
  <c r="J30" i="1"/>
  <c r="J1" i="1" s="1"/>
  <c r="I30" i="1"/>
  <c r="I1" i="1" s="1"/>
  <c r="G30" i="1"/>
  <c r="G1" i="1" s="1"/>
  <c r="F30" i="1"/>
  <c r="F1" i="1" s="1"/>
  <c r="E30" i="1"/>
  <c r="E1" i="1" s="1"/>
  <c r="D30" i="1"/>
  <c r="D1" i="1" s="1"/>
  <c r="A28" i="1"/>
  <c r="R28" i="1"/>
  <c r="Q28" i="1"/>
  <c r="A26" i="1"/>
  <c r="R26" i="1"/>
  <c r="Q26" i="1"/>
  <c r="A24" i="1"/>
  <c r="Q24" i="1"/>
  <c r="A22" i="1"/>
  <c r="R22" i="1"/>
  <c r="Q22" i="1"/>
  <c r="A20" i="1"/>
  <c r="Q20" i="1"/>
  <c r="A18" i="1"/>
  <c r="Q18" i="1"/>
  <c r="R16" i="1"/>
  <c r="Q16" i="1"/>
  <c r="A16" i="1"/>
  <c r="A14" i="1"/>
  <c r="R14" i="1"/>
  <c r="Q14" i="1"/>
  <c r="A12" i="1"/>
  <c r="C30" i="1"/>
  <c r="Q12" i="1"/>
  <c r="Q10" i="1"/>
  <c r="A10" i="1"/>
  <c r="A8" i="1"/>
  <c r="Q8" i="1"/>
  <c r="R6" i="1"/>
  <c r="Q6" i="1"/>
  <c r="A6" i="1"/>
  <c r="T1" i="1"/>
  <c r="Q1" i="1"/>
  <c r="O1" i="1"/>
  <c r="N1" i="1"/>
  <c r="M1" i="1"/>
  <c r="R8" i="1" l="1"/>
  <c r="R12" i="1"/>
  <c r="R18" i="1"/>
  <c r="R20" i="1"/>
  <c r="R24" i="1"/>
  <c r="P1" i="1"/>
  <c r="O30" i="1"/>
  <c r="R10" i="1"/>
  <c r="P33" i="1" l="1"/>
  <c r="S1" i="1" s="1"/>
  <c r="Q33" i="1"/>
  <c r="R1" i="1" s="1"/>
</calcChain>
</file>

<file path=xl/sharedStrings.xml><?xml version="1.0" encoding="utf-8"?>
<sst xmlns="http://schemas.openxmlformats.org/spreadsheetml/2006/main" count="55" uniqueCount="33">
  <si>
    <t>Anmeldungen:</t>
  </si>
  <si>
    <t>Name des Bündnisses</t>
  </si>
  <si>
    <t xml:space="preserve">Gründungsjahr: </t>
  </si>
  <si>
    <t>bitte bei den Veranstaltungen ankreuzen!</t>
  </si>
  <si>
    <t>Namen (Fähnleinführer bitte in der ersten Zeile anführen):</t>
  </si>
  <si>
    <r>
      <t xml:space="preserve">Begrüßungsabend </t>
    </r>
    <r>
      <rPr>
        <b/>
        <sz val="11"/>
        <color rgb="FF000000"/>
        <rFont val="Arial"/>
        <family val="2"/>
      </rPr>
      <t>10.7.2026</t>
    </r>
    <r>
      <rPr>
        <sz val="11"/>
        <color indexed="8"/>
        <rFont val="Arial"/>
        <family val="2"/>
        <charset val="1"/>
      </rPr>
      <t>; ab 18:00, Burgschenke</t>
    </r>
  </si>
  <si>
    <t>Festkapitel      11.7.2026; 09:30</t>
  </si>
  <si>
    <r>
      <rPr>
        <b/>
        <sz val="11"/>
        <color rgb="FF000000"/>
        <rFont val="Arial"/>
        <family val="2"/>
      </rPr>
      <t xml:space="preserve">Menü-1   Schweinerbraten </t>
    </r>
    <r>
      <rPr>
        <sz val="11"/>
        <color indexed="8"/>
        <rFont val="Arial"/>
        <family val="2"/>
        <charset val="1"/>
      </rPr>
      <t>Burgschenke 11.7.2026 - 12:00</t>
    </r>
  </si>
  <si>
    <r>
      <rPr>
        <b/>
        <sz val="11"/>
        <color rgb="FF000000"/>
        <rFont val="Arial"/>
        <family val="2"/>
      </rPr>
      <t>Menü-2            Veget. Knödel</t>
    </r>
    <r>
      <rPr>
        <sz val="11"/>
        <color indexed="8"/>
        <rFont val="Arial"/>
        <family val="2"/>
        <charset val="1"/>
      </rPr>
      <t xml:space="preserve">     Burgschenke 11.7.2026 - 12:00</t>
    </r>
  </si>
  <si>
    <r>
      <t>Nachspeise            Strudelzweierlei</t>
    </r>
    <r>
      <rPr>
        <sz val="11"/>
        <color indexed="8"/>
        <rFont val="Arial"/>
        <family val="2"/>
      </rPr>
      <t xml:space="preserve">    Burgschenke 11.7.2026 - 12:00</t>
    </r>
  </si>
  <si>
    <r>
      <t xml:space="preserve">Festumzug Samstag </t>
    </r>
    <r>
      <rPr>
        <b/>
        <sz val="11"/>
        <color theme="1"/>
        <rFont val="Arial"/>
        <family val="2"/>
      </rPr>
      <t>11.7.2026</t>
    </r>
  </si>
  <si>
    <t>Schialm Abendessen      11.7.2026; 18:00</t>
  </si>
  <si>
    <t>Sonntagsprogr.      12.7.2026; 09:24</t>
  </si>
  <si>
    <t>Festumzug Sonntag 12.7.2026</t>
  </si>
  <si>
    <r>
      <t>K-Kultursaal,</t>
    </r>
    <r>
      <rPr>
        <sz val="11"/>
        <color theme="1"/>
        <rFont val="Arial"/>
        <family val="2"/>
      </rPr>
      <t xml:space="preserve">  Stzreihe und Platznummer</t>
    </r>
  </si>
  <si>
    <t>Burgschenke Sitzplatz 6.9.2025 19:00-Uhr</t>
  </si>
  <si>
    <t>3G-Status kontrolliert</t>
  </si>
  <si>
    <t>Zahlstatus</t>
  </si>
  <si>
    <t>Offen:</t>
  </si>
  <si>
    <t>zu bezahlen</t>
  </si>
  <si>
    <t>Banner</t>
  </si>
  <si>
    <t>Stellung im Bund</t>
  </si>
  <si>
    <t>Ritterlich:</t>
  </si>
  <si>
    <t>Profan:</t>
  </si>
  <si>
    <t>Bannermitnahme Ja oder Nein:</t>
  </si>
  <si>
    <r>
      <t>IBAN: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AT58 3400 0941 0440 5858</t>
    </r>
    <r>
      <rPr>
        <sz val="11"/>
        <color rgb="FF0070C0"/>
        <rFont val="Arial"/>
        <family val="2"/>
      </rPr>
      <t xml:space="preserve"> </t>
    </r>
    <r>
      <rPr>
        <sz val="11"/>
        <rFont val="Arial"/>
        <family val="2"/>
      </rPr>
      <t xml:space="preserve">  BIC:  RZOOAT2L</t>
    </r>
  </si>
  <si>
    <t>Summe bei Gesamtzahlung</t>
  </si>
  <si>
    <r>
      <t xml:space="preserve">Kontoinhaber: </t>
    </r>
    <r>
      <rPr>
        <b/>
        <sz val="11"/>
        <color theme="1"/>
        <rFont val="Arial"/>
        <family val="2"/>
      </rPr>
      <t>Ritterschaft der Deutschherren auf Mauternburg</t>
    </r>
  </si>
  <si>
    <t>KBZ: Bund</t>
  </si>
  <si>
    <t>Unkostenbeteiligung Begrüssungsabend:</t>
  </si>
  <si>
    <t>Brückenzoll:</t>
  </si>
  <si>
    <t>Nachspeise Burgschenke:</t>
  </si>
  <si>
    <t>Hauptspeise Burgschenke: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</si>
</sst>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9" tint="-0.249977111117893"/>
      <name val="Arial"/>
      <family val="2"/>
    </font>
    <font>
      <b/>
      <sz val="14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</font>
    <font>
      <b/>
      <sz val="14"/>
      <color theme="1"/>
      <name val="Arial"/>
      <family val="2"/>
      <charset val="1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rgb="FF0070C0"/>
      <name val="Arial"/>
      <family val="2"/>
    </font>
    <font>
      <b/>
      <sz val="12"/>
      <color rgb="FF0070C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  <charset val="1"/>
    </font>
    <font>
      <sz val="12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9"/>
      <color theme="1"/>
      <name val="Arial"/>
      <family val="2"/>
      <charset val="1"/>
    </font>
    <font>
      <sz val="12"/>
      <color indexed="14"/>
      <name val="Arial"/>
      <family val="2"/>
      <charset val="1"/>
    </font>
    <font>
      <sz val="9"/>
      <color indexed="14"/>
      <name val="Arial"/>
      <family val="2"/>
      <charset val="1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2"/>
        <bgColor indexed="55"/>
      </patternFill>
    </fill>
  </fills>
  <borders count="5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dashed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dotted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indexed="8"/>
      </top>
      <bottom/>
      <diagonal/>
    </border>
    <border>
      <left style="dashed">
        <color auto="1"/>
      </left>
      <right style="dotted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indexed="8"/>
      </top>
      <bottom style="medium">
        <color indexed="8"/>
      </bottom>
      <diagonal/>
    </border>
    <border>
      <left style="medium">
        <color auto="1"/>
      </left>
      <right style="double">
        <color indexed="8"/>
      </right>
      <top style="thin">
        <color auto="1"/>
      </top>
      <bottom style="medium">
        <color indexed="8"/>
      </bottom>
      <diagonal/>
    </border>
    <border>
      <left/>
      <right style="double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double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 style="double">
        <color indexed="8"/>
      </right>
      <top style="thin">
        <color auto="1"/>
      </top>
      <bottom style="double">
        <color auto="1"/>
      </bottom>
      <diagonal/>
    </border>
    <border>
      <left/>
      <right style="double">
        <color indexed="8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1" fontId="1" fillId="0" borderId="0" xfId="0" applyNumberFormat="1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4" fontId="7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9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6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 wrapText="1"/>
    </xf>
    <xf numFmtId="0" fontId="11" fillId="4" borderId="18" xfId="0" applyFont="1" applyFill="1" applyBorder="1" applyAlignment="1">
      <alignment horizontal="center" vertical="center" textRotation="90" wrapText="1"/>
    </xf>
    <xf numFmtId="0" fontId="11" fillId="5" borderId="19" xfId="0" applyFont="1" applyFill="1" applyBorder="1" applyAlignment="1">
      <alignment horizontal="center" vertical="center" textRotation="90" wrapText="1"/>
    </xf>
    <xf numFmtId="0" fontId="10" fillId="6" borderId="20" xfId="0" applyFont="1" applyFill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3" fillId="7" borderId="17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8" borderId="22" xfId="0" applyFont="1" applyFill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9" borderId="0" xfId="0" applyFont="1" applyFill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textRotation="90"/>
    </xf>
    <xf numFmtId="0" fontId="13" fillId="0" borderId="0" xfId="0" applyFont="1" applyAlignment="1">
      <alignment textRotation="90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textRotation="90" wrapText="1"/>
    </xf>
    <xf numFmtId="0" fontId="14" fillId="0" borderId="25" xfId="0" applyFont="1" applyBorder="1" applyAlignment="1">
      <alignment horizontal="left"/>
    </xf>
    <xf numFmtId="0" fontId="15" fillId="0" borderId="26" xfId="0" applyFont="1" applyBorder="1" applyAlignment="1" applyProtection="1">
      <alignment horizontal="left"/>
      <protection locked="0"/>
    </xf>
    <xf numFmtId="0" fontId="4" fillId="10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12" borderId="31" xfId="0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8" borderId="31" xfId="0" applyFont="1" applyFill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9" borderId="0" xfId="0" applyFont="1" applyFill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 vertical="center"/>
    </xf>
    <xf numFmtId="0" fontId="1" fillId="0" borderId="34" xfId="0" applyFont="1" applyBorder="1"/>
    <xf numFmtId="0" fontId="14" fillId="0" borderId="35" xfId="0" applyFont="1" applyBorder="1" applyAlignment="1">
      <alignment horizontal="left"/>
    </xf>
    <xf numFmtId="0" fontId="18" fillId="0" borderId="36" xfId="0" applyFont="1" applyBorder="1" applyAlignment="1" applyProtection="1">
      <alignment horizontal="left" wrapText="1"/>
      <protection locked="0"/>
    </xf>
    <xf numFmtId="0" fontId="15" fillId="13" borderId="37" xfId="0" applyFont="1" applyFill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15" fillId="13" borderId="39" xfId="0" applyFont="1" applyFill="1" applyBorder="1" applyAlignment="1">
      <alignment horizontal="center" vertical="center"/>
    </xf>
    <xf numFmtId="0" fontId="15" fillId="13" borderId="40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0" borderId="26" xfId="0" applyFont="1" applyBorder="1" applyAlignment="1" applyProtection="1">
      <alignment horizontal="left"/>
      <protection locked="0"/>
    </xf>
    <xf numFmtId="0" fontId="1" fillId="9" borderId="0" xfId="0" applyFont="1" applyFill="1"/>
    <xf numFmtId="0" fontId="1" fillId="5" borderId="0" xfId="0" applyFont="1" applyFill="1"/>
    <xf numFmtId="0" fontId="20" fillId="0" borderId="36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21" fillId="0" borderId="42" xfId="0" applyFont="1" applyBorder="1" applyAlignment="1" applyProtection="1">
      <alignment horizontal="left"/>
      <protection locked="0"/>
    </xf>
    <xf numFmtId="0" fontId="22" fillId="9" borderId="0" xfId="0" applyFont="1" applyFill="1" applyAlignment="1">
      <alignment horizontal="center" vertical="center"/>
    </xf>
    <xf numFmtId="0" fontId="23" fillId="0" borderId="42" xfId="0" applyFont="1" applyBorder="1" applyAlignment="1" applyProtection="1">
      <alignment horizontal="left"/>
      <protection locked="0"/>
    </xf>
    <xf numFmtId="0" fontId="14" fillId="0" borderId="43" xfId="0" applyFont="1" applyBorder="1" applyAlignment="1">
      <alignment horizontal="left"/>
    </xf>
    <xf numFmtId="0" fontId="21" fillId="0" borderId="44" xfId="0" applyFont="1" applyBorder="1" applyAlignment="1" applyProtection="1">
      <alignment horizontal="left"/>
      <protection locked="0"/>
    </xf>
    <xf numFmtId="0" fontId="15" fillId="13" borderId="45" xfId="0" applyFont="1" applyFill="1" applyBorder="1" applyAlignment="1">
      <alignment horizontal="center" vertical="center"/>
    </xf>
    <xf numFmtId="0" fontId="15" fillId="13" borderId="46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5" fillId="13" borderId="48" xfId="0" applyFont="1" applyFill="1" applyBorder="1" applyAlignment="1">
      <alignment horizontal="center" vertical="center"/>
    </xf>
    <xf numFmtId="0" fontId="22" fillId="9" borderId="49" xfId="0" applyFont="1" applyFill="1" applyBorder="1" applyAlignment="1">
      <alignment horizontal="center" vertical="center"/>
    </xf>
    <xf numFmtId="0" fontId="1" fillId="0" borderId="49" xfId="0" applyFont="1" applyBorder="1"/>
    <xf numFmtId="0" fontId="1" fillId="0" borderId="5" xfId="0" applyFont="1" applyBorder="1"/>
    <xf numFmtId="0" fontId="1" fillId="0" borderId="0" xfId="0" applyFont="1" applyAlignment="1">
      <alignment horizontal="right"/>
    </xf>
    <xf numFmtId="164" fontId="1" fillId="0" borderId="0" xfId="0" quotePrefix="1" applyNumberFormat="1" applyFont="1"/>
    <xf numFmtId="0" fontId="1" fillId="0" borderId="8" xfId="0" applyFont="1" applyBorder="1"/>
    <xf numFmtId="164" fontId="3" fillId="0" borderId="16" xfId="0" applyNumberFormat="1" applyFont="1" applyBorder="1"/>
    <xf numFmtId="164" fontId="2" fillId="0" borderId="8" xfId="0" applyNumberFormat="1" applyFont="1" applyBorder="1"/>
    <xf numFmtId="0" fontId="1" fillId="0" borderId="8" xfId="0" applyFont="1" applyBorder="1" applyAlignment="1">
      <alignment horizontal="right"/>
    </xf>
    <xf numFmtId="164" fontId="1" fillId="0" borderId="8" xfId="0" applyNumberFormat="1" applyFont="1" applyBorder="1"/>
    <xf numFmtId="0" fontId="3" fillId="0" borderId="0" xfId="0" applyFont="1" applyAlignment="1">
      <alignment horizontal="right"/>
    </xf>
    <xf numFmtId="0" fontId="24" fillId="0" borderId="34" xfId="0" applyFont="1" applyBorder="1" applyAlignment="1">
      <alignment horizontal="center"/>
    </xf>
    <xf numFmtId="164" fontId="3" fillId="0" borderId="50" xfId="0" applyNumberFormat="1" applyFont="1" applyBorder="1"/>
    <xf numFmtId="0" fontId="1" fillId="0" borderId="3" xfId="0" applyFont="1" applyBorder="1"/>
    <xf numFmtId="0" fontId="1" fillId="0" borderId="51" xfId="0" applyFont="1" applyBorder="1"/>
    <xf numFmtId="0" fontId="3" fillId="0" borderId="5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ACD5-05B2-4619-98F0-1495E568145F}">
  <sheetPr>
    <pageSetUpPr fitToPage="1"/>
  </sheetPr>
  <dimension ref="A1:BR62"/>
  <sheetViews>
    <sheetView tabSelected="1" zoomScaleNormal="100" workbookViewId="0"/>
  </sheetViews>
  <sheetFormatPr baseColWidth="10" defaultColWidth="11.5546875" defaultRowHeight="13.8" x14ac:dyDescent="0.25"/>
  <cols>
    <col min="1" max="1" width="5.6640625" style="1" customWidth="1"/>
    <col min="2" max="2" width="8.33203125" style="1" customWidth="1"/>
    <col min="3" max="3" width="63" style="1" customWidth="1"/>
    <col min="4" max="4" width="9" style="1" customWidth="1"/>
    <col min="5" max="12" width="7.6640625" style="1" customWidth="1"/>
    <col min="13" max="13" width="9.6640625" style="1" customWidth="1"/>
    <col min="14" max="14" width="7.6640625" style="1" customWidth="1"/>
    <col min="15" max="15" width="7.6640625" style="1" hidden="1" customWidth="1"/>
    <col min="16" max="18" width="11.5546875" style="1" customWidth="1"/>
    <col min="19" max="48" width="11.5546875" style="1"/>
    <col min="49" max="49" width="22.88671875" style="1" customWidth="1"/>
    <col min="50" max="16384" width="11.5546875" style="1"/>
  </cols>
  <sheetData>
    <row r="1" spans="1:70" ht="15.6" thickBot="1" x14ac:dyDescent="0.3">
      <c r="B1" s="2"/>
      <c r="C1" s="2" t="s">
        <v>0</v>
      </c>
      <c r="D1" s="3">
        <f t="shared" ref="D1:E1" si="0">D30</f>
        <v>0</v>
      </c>
      <c r="E1" s="4">
        <f t="shared" si="0"/>
        <v>0</v>
      </c>
      <c r="F1" s="4">
        <f>F30</f>
        <v>0</v>
      </c>
      <c r="G1" s="4">
        <f>G30</f>
        <v>0</v>
      </c>
      <c r="H1" s="4">
        <f t="shared" ref="H1" si="1">H30</f>
        <v>0</v>
      </c>
      <c r="I1" s="4">
        <f>I30</f>
        <v>0</v>
      </c>
      <c r="J1" s="4">
        <f>J30</f>
        <v>0</v>
      </c>
      <c r="K1" s="4"/>
      <c r="L1" s="4">
        <f>L30</f>
        <v>0</v>
      </c>
      <c r="M1" s="5">
        <f>COUNTA(M6:M28)</f>
        <v>0</v>
      </c>
      <c r="N1" s="5">
        <f>COUNTA(N6:N28)</f>
        <v>0</v>
      </c>
      <c r="O1" s="3" t="e">
        <f>#REF!</f>
        <v>#REF!</v>
      </c>
      <c r="P1" s="6">
        <f>AA1</f>
        <v>0</v>
      </c>
      <c r="Q1" s="7">
        <f>P34</f>
        <v>0</v>
      </c>
      <c r="R1" s="8">
        <f>Q33</f>
        <v>0</v>
      </c>
      <c r="S1" s="9">
        <f>P33</f>
        <v>0</v>
      </c>
      <c r="T1" s="10">
        <f>IF(N31="JA",1,0)</f>
        <v>0</v>
      </c>
      <c r="AZ1" s="11"/>
      <c r="BA1" s="11"/>
      <c r="BB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</row>
    <row r="2" spans="1:70" ht="13.2" customHeight="1" thickTop="1" thickBot="1" x14ac:dyDescent="0.3">
      <c r="C2" s="13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70" ht="27" customHeight="1" thickBot="1" x14ac:dyDescent="0.35">
      <c r="C3" s="16"/>
      <c r="D3" s="16"/>
      <c r="E3" s="16"/>
      <c r="F3" s="16"/>
      <c r="G3" s="16"/>
      <c r="H3" s="16"/>
      <c r="I3" s="16"/>
      <c r="J3" s="16"/>
      <c r="K3" s="16"/>
      <c r="L3" s="17"/>
      <c r="M3" s="18" t="s">
        <v>2</v>
      </c>
      <c r="N3" s="19"/>
      <c r="O3" s="20"/>
      <c r="AZ3" s="11"/>
    </row>
    <row r="4" spans="1:70" ht="18" customHeight="1" thickTop="1" thickBot="1" x14ac:dyDescent="0.3">
      <c r="B4" s="21"/>
      <c r="C4" s="22"/>
      <c r="D4" s="23" t="s">
        <v>3</v>
      </c>
      <c r="E4" s="24"/>
      <c r="F4" s="24"/>
      <c r="G4" s="24"/>
      <c r="H4" s="24"/>
      <c r="I4" s="24"/>
      <c r="J4" s="24"/>
      <c r="K4" s="24"/>
      <c r="L4" s="24"/>
      <c r="M4" s="24"/>
      <c r="N4" s="25"/>
      <c r="O4" s="26"/>
    </row>
    <row r="5" spans="1:70" ht="101.4" customHeight="1" thickBot="1" x14ac:dyDescent="0.3">
      <c r="B5" s="27"/>
      <c r="C5" s="28" t="s">
        <v>4</v>
      </c>
      <c r="D5" s="29" t="s">
        <v>5</v>
      </c>
      <c r="E5" s="30" t="s">
        <v>6</v>
      </c>
      <c r="F5" s="31" t="s">
        <v>7</v>
      </c>
      <c r="G5" s="32" t="s">
        <v>8</v>
      </c>
      <c r="H5" s="33" t="s">
        <v>9</v>
      </c>
      <c r="I5" s="34" t="s">
        <v>10</v>
      </c>
      <c r="J5" s="35" t="s">
        <v>11</v>
      </c>
      <c r="K5" s="36" t="s">
        <v>12</v>
      </c>
      <c r="L5" s="37" t="s">
        <v>13</v>
      </c>
      <c r="M5" s="38" t="s">
        <v>14</v>
      </c>
      <c r="N5" s="39" t="s">
        <v>15</v>
      </c>
      <c r="O5" s="40" t="s">
        <v>16</v>
      </c>
      <c r="P5" s="41" t="s">
        <v>17</v>
      </c>
      <c r="Q5" s="41" t="s">
        <v>18</v>
      </c>
      <c r="R5" s="41" t="s">
        <v>19</v>
      </c>
      <c r="S5" s="41" t="s">
        <v>20</v>
      </c>
      <c r="T5" s="41" t="s">
        <v>21</v>
      </c>
      <c r="U5" s="42"/>
      <c r="W5" s="43"/>
      <c r="X5" s="42"/>
      <c r="Y5" s="42"/>
      <c r="Z5" s="44"/>
      <c r="AB5" s="45"/>
      <c r="AC5" s="45"/>
      <c r="AE5" s="45"/>
      <c r="AN5" s="42"/>
      <c r="AU5" s="44"/>
      <c r="AV5" s="44"/>
      <c r="AY5" s="41"/>
      <c r="AZ5" s="41"/>
      <c r="BA5" s="41"/>
    </row>
    <row r="6" spans="1:70" ht="16.95" customHeight="1" x14ac:dyDescent="0.25">
      <c r="A6" s="1" t="str">
        <f>IF(AM6&gt;0,A1,"")</f>
        <v/>
      </c>
      <c r="B6" s="46" t="s">
        <v>22</v>
      </c>
      <c r="C6" s="47"/>
      <c r="D6" s="48"/>
      <c r="E6" s="49"/>
      <c r="F6" s="50"/>
      <c r="G6" s="51"/>
      <c r="H6" s="52"/>
      <c r="I6" s="53"/>
      <c r="J6" s="54"/>
      <c r="K6" s="55"/>
      <c r="L6" s="56"/>
      <c r="M6" s="57"/>
      <c r="N6" s="58"/>
      <c r="O6" s="59"/>
      <c r="Q6" s="1">
        <f>IF(P6="Ehrengast",0,IF(P6="bez.",0,IF(COUNTA(D6:N6)&gt;=1,R6-P6,0)))</f>
        <v>0</v>
      </c>
      <c r="R6" s="1">
        <f>IF(P6="Ehrengast",0,AP6)</f>
        <v>0</v>
      </c>
      <c r="AY6" s="60"/>
      <c r="AZ6" s="60"/>
      <c r="BA6" s="60"/>
      <c r="BD6" s="61"/>
    </row>
    <row r="7" spans="1:70" ht="16.95" customHeight="1" thickBot="1" x14ac:dyDescent="0.3">
      <c r="B7" s="62" t="s">
        <v>23</v>
      </c>
      <c r="C7" s="63"/>
      <c r="D7" s="64"/>
      <c r="E7" s="65"/>
      <c r="F7" s="65"/>
      <c r="G7" s="65"/>
      <c r="H7" s="65"/>
      <c r="I7" s="65"/>
      <c r="J7" s="65"/>
      <c r="K7" s="65"/>
      <c r="L7" s="66"/>
      <c r="M7" s="66"/>
      <c r="N7" s="67"/>
      <c r="O7" s="68"/>
      <c r="AY7" s="11"/>
      <c r="AZ7" s="11"/>
      <c r="BA7" s="11"/>
    </row>
    <row r="8" spans="1:70" ht="16.95" customHeight="1" x14ac:dyDescent="0.25">
      <c r="A8" s="1" t="str">
        <f>IF(AM8&gt;0,A6+1,"")</f>
        <v/>
      </c>
      <c r="B8" s="46" t="s">
        <v>22</v>
      </c>
      <c r="C8" s="69"/>
      <c r="D8" s="48"/>
      <c r="E8" s="49"/>
      <c r="F8" s="50"/>
      <c r="G8" s="51"/>
      <c r="H8" s="52"/>
      <c r="I8" s="53"/>
      <c r="J8" s="54"/>
      <c r="K8" s="55"/>
      <c r="L8" s="56"/>
      <c r="M8" s="57"/>
      <c r="N8" s="58"/>
      <c r="O8" s="59"/>
      <c r="Q8" s="1">
        <f>IF(P8="Ehrengast",0,IF(P8="bez.",0,IF(COUNTA(D8:N8)&gt;=1,R8-P8,0)))</f>
        <v>0</v>
      </c>
      <c r="R8" s="1">
        <f>IF(P8="Ehrengast",0,AP8)</f>
        <v>0</v>
      </c>
      <c r="AR8" s="70"/>
      <c r="AS8" s="71"/>
      <c r="AY8" s="60"/>
      <c r="AZ8" s="60"/>
      <c r="BA8" s="60"/>
    </row>
    <row r="9" spans="1:70" ht="16.95" customHeight="1" thickBot="1" x14ac:dyDescent="0.3">
      <c r="B9" s="62" t="s">
        <v>23</v>
      </c>
      <c r="C9" s="72"/>
      <c r="D9" s="64"/>
      <c r="E9" s="65"/>
      <c r="F9" s="65"/>
      <c r="G9" s="65"/>
      <c r="H9" s="65"/>
      <c r="I9" s="65"/>
      <c r="J9" s="65"/>
      <c r="K9" s="65"/>
      <c r="L9" s="66"/>
      <c r="M9" s="66"/>
      <c r="N9" s="67"/>
      <c r="O9" s="68"/>
      <c r="AY9" s="11"/>
      <c r="AZ9" s="11"/>
      <c r="BA9" s="11"/>
    </row>
    <row r="10" spans="1:70" ht="16.95" customHeight="1" x14ac:dyDescent="0.25">
      <c r="A10" s="1" t="str">
        <f>IF(AM10&gt;0,A8+1,"")</f>
        <v/>
      </c>
      <c r="B10" s="46" t="s">
        <v>22</v>
      </c>
      <c r="C10" s="73"/>
      <c r="D10" s="48"/>
      <c r="E10" s="49"/>
      <c r="F10" s="50"/>
      <c r="G10" s="51"/>
      <c r="H10" s="52"/>
      <c r="I10" s="53"/>
      <c r="J10" s="54"/>
      <c r="K10" s="55"/>
      <c r="L10" s="56"/>
      <c r="M10" s="57"/>
      <c r="N10" s="58"/>
      <c r="O10" s="59"/>
      <c r="Q10" s="1">
        <f>IF(P10="Ehrengast",0,IF(P10="bez.",0,IF(COUNTA(D10:N10)&gt;=1,R10-P10,0)))</f>
        <v>0</v>
      </c>
      <c r="R10" s="1">
        <f>IF(P10="Ehrengast",0,AP10)</f>
        <v>0</v>
      </c>
      <c r="AR10" s="70"/>
      <c r="AS10" s="71"/>
      <c r="AY10" s="60"/>
      <c r="AZ10" s="60"/>
      <c r="BA10" s="60"/>
    </row>
    <row r="11" spans="1:70" ht="16.95" customHeight="1" thickBot="1" x14ac:dyDescent="0.3">
      <c r="B11" s="62" t="s">
        <v>23</v>
      </c>
      <c r="C11" s="74"/>
      <c r="D11" s="64"/>
      <c r="E11" s="65"/>
      <c r="F11" s="65"/>
      <c r="G11" s="65"/>
      <c r="H11" s="65"/>
      <c r="I11" s="65"/>
      <c r="J11" s="65"/>
      <c r="K11" s="65"/>
      <c r="L11" s="66"/>
      <c r="M11" s="66"/>
      <c r="N11" s="67"/>
      <c r="O11" s="75"/>
      <c r="AY11" s="11"/>
      <c r="AZ11" s="11"/>
      <c r="BA11" s="11"/>
    </row>
    <row r="12" spans="1:70" ht="16.95" customHeight="1" x14ac:dyDescent="0.25">
      <c r="A12" s="1" t="str">
        <f>IF(AM12&gt;0,A10+1,"")</f>
        <v/>
      </c>
      <c r="B12" s="46" t="s">
        <v>22</v>
      </c>
      <c r="C12" s="73"/>
      <c r="D12" s="48"/>
      <c r="E12" s="49"/>
      <c r="F12" s="50"/>
      <c r="G12" s="51"/>
      <c r="H12" s="52"/>
      <c r="I12" s="53"/>
      <c r="J12" s="54"/>
      <c r="K12" s="55"/>
      <c r="L12" s="56"/>
      <c r="M12" s="57"/>
      <c r="N12" s="58"/>
      <c r="O12" s="59"/>
      <c r="Q12" s="1">
        <f>IF(P12="Ehrengast",0,IF(P12="bez.",0,IF(COUNTA(D12:N12)&gt;=1,R12-P12,0)))</f>
        <v>0</v>
      </c>
      <c r="R12" s="1">
        <f>IF(P12="Ehrengast",0,AP12)</f>
        <v>0</v>
      </c>
      <c r="AR12" s="70"/>
      <c r="AS12" s="71"/>
      <c r="AY12" s="60"/>
      <c r="AZ12" s="60"/>
      <c r="BA12" s="60"/>
    </row>
    <row r="13" spans="1:70" ht="16.95" customHeight="1" thickBot="1" x14ac:dyDescent="0.3">
      <c r="B13" s="62" t="s">
        <v>23</v>
      </c>
      <c r="C13" s="76"/>
      <c r="D13" s="64"/>
      <c r="E13" s="65"/>
      <c r="F13" s="65"/>
      <c r="G13" s="65"/>
      <c r="H13" s="65"/>
      <c r="I13" s="65"/>
      <c r="J13" s="65"/>
      <c r="K13" s="65"/>
      <c r="L13" s="66"/>
      <c r="M13" s="66"/>
      <c r="N13" s="67"/>
      <c r="O13" s="75"/>
      <c r="AY13" s="11"/>
      <c r="AZ13" s="11"/>
      <c r="BA13" s="11"/>
    </row>
    <row r="14" spans="1:70" ht="16.95" customHeight="1" x14ac:dyDescent="0.25">
      <c r="A14" s="1" t="str">
        <f>IF(AM14&gt;0,A12+1,"")</f>
        <v/>
      </c>
      <c r="B14" s="46" t="s">
        <v>22</v>
      </c>
      <c r="C14" s="73"/>
      <c r="D14" s="48"/>
      <c r="E14" s="49"/>
      <c r="F14" s="50"/>
      <c r="G14" s="51"/>
      <c r="H14" s="52"/>
      <c r="I14" s="53"/>
      <c r="J14" s="54"/>
      <c r="K14" s="55"/>
      <c r="L14" s="56"/>
      <c r="M14" s="57"/>
      <c r="N14" s="58"/>
      <c r="O14" s="59"/>
      <c r="Q14" s="1">
        <f>IF(P14="Ehrengast",0,IF(P14="bez.",0,IF(COUNTA(D14:N14)&gt;=1,R14-P14,0)))</f>
        <v>0</v>
      </c>
      <c r="R14" s="1">
        <f>IF(P14="Ehrengast",0,AP14)</f>
        <v>0</v>
      </c>
      <c r="AR14" s="70"/>
      <c r="AS14" s="71"/>
      <c r="AY14" s="60"/>
      <c r="AZ14" s="60"/>
      <c r="BA14" s="60"/>
    </row>
    <row r="15" spans="1:70" ht="16.95" customHeight="1" thickBot="1" x14ac:dyDescent="0.3">
      <c r="B15" s="62" t="s">
        <v>23</v>
      </c>
      <c r="C15" s="74"/>
      <c r="D15" s="64"/>
      <c r="E15" s="65"/>
      <c r="F15" s="65"/>
      <c r="G15" s="65"/>
      <c r="H15" s="65"/>
      <c r="I15" s="65"/>
      <c r="J15" s="65"/>
      <c r="K15" s="65"/>
      <c r="L15" s="66"/>
      <c r="M15" s="66"/>
      <c r="N15" s="67"/>
      <c r="O15" s="75"/>
      <c r="AY15" s="11"/>
      <c r="AZ15" s="11"/>
      <c r="BA15" s="11"/>
    </row>
    <row r="16" spans="1:70" ht="16.95" customHeight="1" x14ac:dyDescent="0.25">
      <c r="A16" s="1" t="str">
        <f>IF(AM16&gt;0,A14+1,"")</f>
        <v/>
      </c>
      <c r="B16" s="46" t="s">
        <v>22</v>
      </c>
      <c r="C16" s="73"/>
      <c r="D16" s="48"/>
      <c r="E16" s="49"/>
      <c r="F16" s="50"/>
      <c r="G16" s="51"/>
      <c r="H16" s="52"/>
      <c r="I16" s="53"/>
      <c r="J16" s="54"/>
      <c r="K16" s="55"/>
      <c r="L16" s="56"/>
      <c r="M16" s="57"/>
      <c r="N16" s="58"/>
      <c r="O16" s="59"/>
      <c r="Q16" s="1">
        <f>IF(P16="Ehrengast",0,IF(P16="bez.",0,IF(COUNTA(D16:N16)&gt;=1,R16-P16,0)))</f>
        <v>0</v>
      </c>
      <c r="R16" s="1">
        <f>IF(P16="Ehrengast",0,AP16)</f>
        <v>0</v>
      </c>
      <c r="AR16" s="70"/>
      <c r="AS16" s="71"/>
      <c r="AY16" s="60"/>
      <c r="AZ16" s="60"/>
      <c r="BA16" s="60"/>
    </row>
    <row r="17" spans="1:53" ht="16.95" customHeight="1" thickBot="1" x14ac:dyDescent="0.3">
      <c r="B17" s="62" t="s">
        <v>23</v>
      </c>
      <c r="C17" s="74"/>
      <c r="D17" s="64"/>
      <c r="E17" s="65"/>
      <c r="F17" s="65"/>
      <c r="G17" s="65"/>
      <c r="H17" s="65"/>
      <c r="I17" s="65"/>
      <c r="J17" s="65"/>
      <c r="K17" s="65"/>
      <c r="L17" s="66"/>
      <c r="M17" s="66"/>
      <c r="N17" s="67"/>
      <c r="O17" s="75"/>
      <c r="AY17" s="11"/>
      <c r="AZ17" s="11"/>
      <c r="BA17" s="11"/>
    </row>
    <row r="18" spans="1:53" ht="16.95" customHeight="1" x14ac:dyDescent="0.25">
      <c r="A18" s="1" t="str">
        <f>IF(AM18&gt;0,A16+1,"")</f>
        <v/>
      </c>
      <c r="B18" s="46" t="s">
        <v>22</v>
      </c>
      <c r="C18" s="73"/>
      <c r="D18" s="48"/>
      <c r="E18" s="49"/>
      <c r="F18" s="50"/>
      <c r="G18" s="51"/>
      <c r="H18" s="52"/>
      <c r="I18" s="53"/>
      <c r="J18" s="54"/>
      <c r="K18" s="55"/>
      <c r="L18" s="56"/>
      <c r="M18" s="57"/>
      <c r="N18" s="58"/>
      <c r="O18" s="59"/>
      <c r="Q18" s="1">
        <f>IF(P18="Ehrengast",0,IF(P18="bez.",0,IF(COUNTA(D18:N18)&gt;=1,R18-P18,0)))</f>
        <v>0</v>
      </c>
      <c r="R18" s="1">
        <f>IF(P18="Ehrengast",0,AP18)</f>
        <v>0</v>
      </c>
      <c r="AR18" s="70"/>
      <c r="AS18" s="71"/>
      <c r="AY18" s="60"/>
      <c r="AZ18" s="60"/>
      <c r="BA18" s="60"/>
    </row>
    <row r="19" spans="1:53" ht="16.95" customHeight="1" thickBot="1" x14ac:dyDescent="0.3">
      <c r="B19" s="62" t="s">
        <v>23</v>
      </c>
      <c r="C19" s="74"/>
      <c r="D19" s="64"/>
      <c r="E19" s="65"/>
      <c r="F19" s="65"/>
      <c r="G19" s="65"/>
      <c r="H19" s="65"/>
      <c r="I19" s="65"/>
      <c r="J19" s="65"/>
      <c r="K19" s="65"/>
      <c r="L19" s="66"/>
      <c r="M19" s="66"/>
      <c r="N19" s="67"/>
      <c r="O19" s="75"/>
      <c r="AY19" s="11"/>
      <c r="AZ19" s="11"/>
      <c r="BA19" s="11"/>
    </row>
    <row r="20" spans="1:53" ht="16.95" customHeight="1" x14ac:dyDescent="0.25">
      <c r="A20" s="1" t="str">
        <f>IF(AM20&gt;0,A18+1,"")</f>
        <v/>
      </c>
      <c r="B20" s="46" t="s">
        <v>22</v>
      </c>
      <c r="C20" s="73"/>
      <c r="D20" s="48"/>
      <c r="E20" s="49"/>
      <c r="F20" s="50"/>
      <c r="G20" s="51"/>
      <c r="H20" s="52"/>
      <c r="I20" s="53"/>
      <c r="J20" s="54"/>
      <c r="K20" s="55"/>
      <c r="L20" s="56"/>
      <c r="M20" s="57"/>
      <c r="N20" s="58"/>
      <c r="O20" s="59"/>
      <c r="Q20" s="1">
        <f>IF(P20="Ehrengast",0,IF(P20="bez.",0,IF(COUNTA(D20:N20)&gt;=1,R20-P20,0)))</f>
        <v>0</v>
      </c>
      <c r="R20" s="1">
        <f>IF(P20="Ehrengast",0,AP20)</f>
        <v>0</v>
      </c>
      <c r="AR20" s="70"/>
      <c r="AS20" s="71"/>
      <c r="AY20" s="60"/>
      <c r="AZ20" s="60"/>
      <c r="BA20" s="60"/>
    </row>
    <row r="21" spans="1:53" ht="16.95" customHeight="1" thickBot="1" x14ac:dyDescent="0.3">
      <c r="B21" s="62" t="s">
        <v>23</v>
      </c>
      <c r="C21" s="74"/>
      <c r="D21" s="64"/>
      <c r="E21" s="65"/>
      <c r="F21" s="65"/>
      <c r="G21" s="65"/>
      <c r="H21" s="65"/>
      <c r="I21" s="65"/>
      <c r="J21" s="65"/>
      <c r="K21" s="65"/>
      <c r="L21" s="66"/>
      <c r="M21" s="66"/>
      <c r="N21" s="67"/>
      <c r="O21" s="75"/>
      <c r="AY21" s="11"/>
      <c r="AZ21" s="11"/>
      <c r="BA21" s="11"/>
    </row>
    <row r="22" spans="1:53" ht="16.95" customHeight="1" x14ac:dyDescent="0.25">
      <c r="A22" s="1" t="str">
        <f>IF(AM22&gt;0,A20+1,"")</f>
        <v/>
      </c>
      <c r="B22" s="46" t="s">
        <v>22</v>
      </c>
      <c r="C22" s="73"/>
      <c r="D22" s="48"/>
      <c r="E22" s="49"/>
      <c r="F22" s="50"/>
      <c r="G22" s="51"/>
      <c r="H22" s="52"/>
      <c r="I22" s="53"/>
      <c r="J22" s="54"/>
      <c r="K22" s="55"/>
      <c r="L22" s="56"/>
      <c r="M22" s="57"/>
      <c r="N22" s="58"/>
      <c r="O22" s="59"/>
      <c r="Q22" s="1">
        <f>IF(P22="Ehrengast",0,IF(P22="bez.",0,IF(COUNTA(D22:N22)&gt;=1,R22-P22,0)))</f>
        <v>0</v>
      </c>
      <c r="R22" s="1">
        <f>IF(P22="Ehrengast",0,AP22)</f>
        <v>0</v>
      </c>
      <c r="AR22" s="70"/>
      <c r="AS22" s="71"/>
      <c r="AY22" s="60"/>
      <c r="AZ22" s="60"/>
      <c r="BA22" s="60"/>
    </row>
    <row r="23" spans="1:53" ht="16.95" customHeight="1" thickBot="1" x14ac:dyDescent="0.3">
      <c r="B23" s="62" t="s">
        <v>23</v>
      </c>
      <c r="C23" s="74"/>
      <c r="D23" s="64"/>
      <c r="E23" s="65"/>
      <c r="F23" s="65"/>
      <c r="G23" s="65"/>
      <c r="H23" s="65"/>
      <c r="I23" s="65"/>
      <c r="J23" s="65"/>
      <c r="K23" s="65"/>
      <c r="L23" s="66"/>
      <c r="M23" s="66"/>
      <c r="N23" s="67"/>
      <c r="O23" s="75"/>
      <c r="AY23" s="11"/>
      <c r="AZ23" s="11"/>
      <c r="BA23" s="11"/>
    </row>
    <row r="24" spans="1:53" ht="16.95" customHeight="1" x14ac:dyDescent="0.25">
      <c r="A24" s="1" t="str">
        <f>IF(AM24&gt;0,A22+1,"")</f>
        <v/>
      </c>
      <c r="B24" s="46" t="s">
        <v>22</v>
      </c>
      <c r="C24" s="73"/>
      <c r="D24" s="48"/>
      <c r="E24" s="49"/>
      <c r="F24" s="50"/>
      <c r="G24" s="51"/>
      <c r="H24" s="52"/>
      <c r="I24" s="53"/>
      <c r="J24" s="54"/>
      <c r="K24" s="55"/>
      <c r="L24" s="56"/>
      <c r="M24" s="57"/>
      <c r="N24" s="58"/>
      <c r="O24" s="59"/>
      <c r="Q24" s="1">
        <f>IF(P24="Ehrengast",0,IF(P24="bez.",0,IF(COUNTA(D24:N24)&gt;=1,R24-P24,0)))</f>
        <v>0</v>
      </c>
      <c r="R24" s="1">
        <f>IF(P24="Ehrengast",0,AP24)</f>
        <v>0</v>
      </c>
      <c r="AR24" s="70"/>
      <c r="AS24" s="71"/>
      <c r="AY24" s="60"/>
      <c r="AZ24" s="60"/>
      <c r="BA24" s="60"/>
    </row>
    <row r="25" spans="1:53" ht="16.95" customHeight="1" thickBot="1" x14ac:dyDescent="0.3">
      <c r="B25" s="62" t="s">
        <v>23</v>
      </c>
      <c r="C25" s="74"/>
      <c r="D25" s="64"/>
      <c r="E25" s="65"/>
      <c r="F25" s="65"/>
      <c r="G25" s="65"/>
      <c r="H25" s="65"/>
      <c r="I25" s="65"/>
      <c r="J25" s="65"/>
      <c r="K25" s="65"/>
      <c r="L25" s="66"/>
      <c r="M25" s="66"/>
      <c r="N25" s="67"/>
      <c r="O25" s="75"/>
      <c r="AY25" s="11"/>
      <c r="AZ25" s="11"/>
      <c r="BA25" s="11"/>
    </row>
    <row r="26" spans="1:53" ht="16.95" customHeight="1" x14ac:dyDescent="0.25">
      <c r="A26" s="1" t="str">
        <f>IF(AM26&gt;0,A24+1,"")</f>
        <v/>
      </c>
      <c r="B26" s="46" t="s">
        <v>22</v>
      </c>
      <c r="C26" s="73"/>
      <c r="D26" s="48"/>
      <c r="E26" s="49"/>
      <c r="F26" s="50"/>
      <c r="G26" s="51"/>
      <c r="H26" s="52"/>
      <c r="I26" s="53"/>
      <c r="J26" s="54"/>
      <c r="K26" s="55"/>
      <c r="L26" s="56"/>
      <c r="M26" s="57"/>
      <c r="N26" s="58"/>
      <c r="O26" s="59"/>
      <c r="Q26" s="1">
        <f>IF(P26="Ehrengast",0,IF(P26="bez.",0,IF(COUNTA(D26:N26)&gt;=1,R26-P26,0)))</f>
        <v>0</v>
      </c>
      <c r="R26" s="1">
        <f>IF(P26="Ehrengast",0,AP26)</f>
        <v>0</v>
      </c>
      <c r="AR26" s="70"/>
      <c r="AS26" s="71"/>
      <c r="AY26" s="60"/>
      <c r="AZ26" s="60"/>
      <c r="BA26" s="60"/>
    </row>
    <row r="27" spans="1:53" ht="16.95" customHeight="1" thickBot="1" x14ac:dyDescent="0.3">
      <c r="B27" s="62" t="s">
        <v>23</v>
      </c>
      <c r="C27" s="74"/>
      <c r="D27" s="64"/>
      <c r="E27" s="65"/>
      <c r="F27" s="65"/>
      <c r="G27" s="65"/>
      <c r="H27" s="65"/>
      <c r="I27" s="65"/>
      <c r="J27" s="65"/>
      <c r="K27" s="65"/>
      <c r="L27" s="66"/>
      <c r="M27" s="66"/>
      <c r="N27" s="67"/>
      <c r="O27" s="75"/>
      <c r="AY27" s="11"/>
      <c r="AZ27" s="11"/>
      <c r="BA27" s="11"/>
    </row>
    <row r="28" spans="1:53" ht="16.95" customHeight="1" x14ac:dyDescent="0.25">
      <c r="A28" s="1" t="str">
        <f>IF(AM28&gt;0,A26+1,"")</f>
        <v/>
      </c>
      <c r="B28" s="46" t="s">
        <v>22</v>
      </c>
      <c r="C28" s="73"/>
      <c r="D28" s="48"/>
      <c r="E28" s="49"/>
      <c r="F28" s="50"/>
      <c r="G28" s="51"/>
      <c r="H28" s="52"/>
      <c r="I28" s="53"/>
      <c r="J28" s="54"/>
      <c r="K28" s="55"/>
      <c r="L28" s="56"/>
      <c r="M28" s="57"/>
      <c r="N28" s="58"/>
      <c r="O28" s="59"/>
      <c r="Q28" s="1">
        <f>IF(P28="Ehrengast",0,IF(P28="bez.",0,IF(COUNTA(D28:N28)&gt;=1,R28-P28,0)))</f>
        <v>0</v>
      </c>
      <c r="R28" s="1">
        <f>IF(P28="Ehrengast",0,AP28)</f>
        <v>0</v>
      </c>
      <c r="AR28" s="70"/>
      <c r="AS28" s="71"/>
      <c r="AY28" s="60"/>
      <c r="AZ28" s="60"/>
      <c r="BA28" s="60"/>
    </row>
    <row r="29" spans="1:53" ht="16.95" customHeight="1" thickBot="1" x14ac:dyDescent="0.3">
      <c r="B29" s="77" t="s">
        <v>23</v>
      </c>
      <c r="C29" s="78"/>
      <c r="D29" s="79"/>
      <c r="E29" s="80"/>
      <c r="F29" s="80"/>
      <c r="G29" s="80"/>
      <c r="H29" s="80"/>
      <c r="I29" s="80"/>
      <c r="J29" s="80"/>
      <c r="K29" s="80"/>
      <c r="L29" s="81"/>
      <c r="M29" s="81"/>
      <c r="N29" s="82"/>
      <c r="O29" s="83"/>
      <c r="P29" s="84"/>
      <c r="AZ29" s="11"/>
      <c r="BA29" s="11"/>
    </row>
    <row r="30" spans="1:53" ht="15" thickTop="1" thickBot="1" x14ac:dyDescent="0.3">
      <c r="B30" s="15"/>
      <c r="C30" s="15" t="str">
        <f>V1&amp;"   angemeldete Sassen!"</f>
        <v xml:space="preserve">   angemeldete Sassen!</v>
      </c>
      <c r="D30" s="1">
        <f>COUNTA(D6:D29)</f>
        <v>0</v>
      </c>
      <c r="E30" s="1">
        <f t="shared" ref="E30:J30" si="2">COUNTA(E6:E29)</f>
        <v>0</v>
      </c>
      <c r="F30" s="1">
        <f t="shared" si="2"/>
        <v>0</v>
      </c>
      <c r="G30" s="1">
        <f t="shared" si="2"/>
        <v>0</v>
      </c>
      <c r="H30" s="1">
        <f t="shared" ref="H30" si="3">H62</f>
        <v>0</v>
      </c>
      <c r="I30" s="1">
        <f t="shared" si="2"/>
        <v>0</v>
      </c>
      <c r="J30" s="1">
        <f t="shared" si="2"/>
        <v>0</v>
      </c>
      <c r="L30" s="1">
        <f t="shared" ref="L30:P30" si="4">COUNTA(L6:L29)</f>
        <v>0</v>
      </c>
      <c r="O30" s="1">
        <f>AA1</f>
        <v>0</v>
      </c>
      <c r="P30" s="1">
        <f t="shared" si="4"/>
        <v>0</v>
      </c>
      <c r="Q30" s="85"/>
      <c r="R30" s="85"/>
      <c r="AZ30" s="11"/>
      <c r="BA30" s="11"/>
    </row>
    <row r="31" spans="1:53" ht="14.4" thickBot="1" x14ac:dyDescent="0.3">
      <c r="B31" s="15"/>
      <c r="C31" s="86" t="s">
        <v>29</v>
      </c>
      <c r="D31" s="87">
        <v>14</v>
      </c>
      <c r="M31" s="2" t="s">
        <v>24</v>
      </c>
      <c r="N31" s="88"/>
      <c r="AZ31" s="11"/>
      <c r="BA31" s="11"/>
    </row>
    <row r="32" spans="1:53" ht="14.4" thickBot="1" x14ac:dyDescent="0.3">
      <c r="B32" s="15"/>
      <c r="C32" s="86" t="s">
        <v>30</v>
      </c>
      <c r="D32" s="7">
        <v>9</v>
      </c>
      <c r="AZ32" s="11"/>
      <c r="BA32" s="11"/>
    </row>
    <row r="33" spans="2:53" ht="14.4" thickBot="1" x14ac:dyDescent="0.3">
      <c r="B33" s="2"/>
      <c r="C33" s="86" t="s">
        <v>32</v>
      </c>
      <c r="D33" s="7">
        <v>19</v>
      </c>
      <c r="P33" s="89">
        <f>SUM(R6:R29)</f>
        <v>0</v>
      </c>
      <c r="Q33" s="90">
        <f>P33-P34</f>
        <v>0</v>
      </c>
      <c r="AZ33" s="11"/>
      <c r="BA33" s="11"/>
    </row>
    <row r="34" spans="2:53" ht="14.4" thickBot="1" x14ac:dyDescent="0.3">
      <c r="B34" s="2"/>
      <c r="C34" s="86" t="s">
        <v>31</v>
      </c>
      <c r="D34" s="7">
        <v>5.5</v>
      </c>
      <c r="G34" s="88"/>
      <c r="H34" s="88"/>
      <c r="M34" s="88"/>
      <c r="N34" s="88"/>
      <c r="O34" s="91"/>
      <c r="P34" s="92">
        <f>SUM(P6:P29)</f>
        <v>0</v>
      </c>
      <c r="Q34" s="93"/>
      <c r="R34" s="94"/>
      <c r="AZ34" s="11"/>
      <c r="BA34" s="11"/>
    </row>
    <row r="35" spans="2:53" x14ac:dyDescent="0.25">
      <c r="C35" s="1" t="s">
        <v>25</v>
      </c>
      <c r="D35" s="95">
        <f>SUM(D31:D34)</f>
        <v>47.5</v>
      </c>
      <c r="I35" s="96" t="s">
        <v>26</v>
      </c>
      <c r="J35" s="96"/>
      <c r="K35" s="96"/>
      <c r="L35" s="96"/>
    </row>
    <row r="36" spans="2:53" x14ac:dyDescent="0.25">
      <c r="B36" s="2"/>
      <c r="C36" s="1" t="s">
        <v>27</v>
      </c>
    </row>
    <row r="37" spans="2:53" x14ac:dyDescent="0.25">
      <c r="B37" s="2" t="s">
        <v>28</v>
      </c>
    </row>
    <row r="42" spans="2:53" x14ac:dyDescent="0.25">
      <c r="AR42" s="70"/>
      <c r="AS42" s="71"/>
    </row>
    <row r="50" spans="8:8" x14ac:dyDescent="0.25">
      <c r="H50" s="61">
        <f t="shared" ref="H50" si="5">IF(H6="Ja",1,0)</f>
        <v>0</v>
      </c>
    </row>
    <row r="51" spans="8:8" x14ac:dyDescent="0.25">
      <c r="H51" s="61">
        <f t="shared" ref="H51" si="6">IF(H8="Ja",1,0)</f>
        <v>0</v>
      </c>
    </row>
    <row r="52" spans="8:8" x14ac:dyDescent="0.25">
      <c r="H52" s="61">
        <f t="shared" ref="H52" si="7">IF(H10="Ja",1,0)</f>
        <v>0</v>
      </c>
    </row>
    <row r="53" spans="8:8" x14ac:dyDescent="0.25">
      <c r="H53" s="61">
        <f t="shared" ref="H53" si="8">IF(H12="Ja",1,0)</f>
        <v>0</v>
      </c>
    </row>
    <row r="54" spans="8:8" x14ac:dyDescent="0.25">
      <c r="H54" s="61">
        <f t="shared" ref="H54" si="9">IF(H14="Ja",1,0)</f>
        <v>0</v>
      </c>
    </row>
    <row r="55" spans="8:8" x14ac:dyDescent="0.25">
      <c r="H55" s="61">
        <f t="shared" ref="H55" si="10">IF(H16="Ja",1,0)</f>
        <v>0</v>
      </c>
    </row>
    <row r="56" spans="8:8" x14ac:dyDescent="0.25">
      <c r="H56" s="61">
        <f t="shared" ref="H56" si="11">IF(H18="Ja",1,0)</f>
        <v>0</v>
      </c>
    </row>
    <row r="57" spans="8:8" x14ac:dyDescent="0.25">
      <c r="H57" s="61">
        <f t="shared" ref="H57" si="12">IF(H20="Ja",1,0)</f>
        <v>0</v>
      </c>
    </row>
    <row r="58" spans="8:8" x14ac:dyDescent="0.25">
      <c r="H58" s="61">
        <f t="shared" ref="H58" si="13">IF(H22="Ja",1,0)</f>
        <v>0</v>
      </c>
    </row>
    <row r="59" spans="8:8" x14ac:dyDescent="0.25">
      <c r="H59" s="61">
        <f t="shared" ref="H59" si="14">IF(H24="Ja",1,0)</f>
        <v>0</v>
      </c>
    </row>
    <row r="60" spans="8:8" x14ac:dyDescent="0.25">
      <c r="H60" s="61">
        <f t="shared" ref="H60" si="15">IF(H26="Ja",1,0)</f>
        <v>0</v>
      </c>
    </row>
    <row r="61" spans="8:8" ht="14.4" thickBot="1" x14ac:dyDescent="0.3">
      <c r="H61" s="97">
        <f t="shared" ref="H61" si="16">IF(H28="Ja",1,0)</f>
        <v>0</v>
      </c>
    </row>
    <row r="62" spans="8:8" x14ac:dyDescent="0.25">
      <c r="H62" s="98">
        <f t="shared" ref="H62" si="17">SUM(H50:H61)</f>
        <v>0</v>
      </c>
    </row>
  </sheetData>
  <mergeCells count="15">
    <mergeCell ref="D25:N25"/>
    <mergeCell ref="D27:N27"/>
    <mergeCell ref="D29:N29"/>
    <mergeCell ref="D13:N13"/>
    <mergeCell ref="D15:N15"/>
    <mergeCell ref="D17:N17"/>
    <mergeCell ref="D19:N19"/>
    <mergeCell ref="D21:N21"/>
    <mergeCell ref="D23:N23"/>
    <mergeCell ref="C2:N2"/>
    <mergeCell ref="C3:K3"/>
    <mergeCell ref="D4:N4"/>
    <mergeCell ref="D7:N7"/>
    <mergeCell ref="D9:N9"/>
    <mergeCell ref="D11:N11"/>
  </mergeCells>
  <pageMargins left="0.31496062992125984" right="0.31496062992125984" top="0.51181102362204722" bottom="0.39370078740157483" header="0.23622047244094491" footer="0.19685039370078741"/>
  <pageSetup paperSize="9" scale="75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Leer</vt:lpstr>
      <vt:lpstr>Leer!Druckbereich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Schmid</dc:creator>
  <cp:lastModifiedBy>Hans Schmid</cp:lastModifiedBy>
  <dcterms:created xsi:type="dcterms:W3CDTF">2026-03-02T16:50:52Z</dcterms:created>
  <dcterms:modified xsi:type="dcterms:W3CDTF">2026-03-02T16:54:43Z</dcterms:modified>
</cp:coreProperties>
</file>